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43D070E-D0E4-441E-98E3-693CB3F0FF7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応募一覧" sheetId="1" r:id="rId1"/>
    <sheet name="応募票" sheetId="2" r:id="rId2"/>
  </sheets>
  <definedNames>
    <definedName name="_xlnm.Print_Area" localSheetId="1">応募票!$A$2:$K$51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2" l="1"/>
  <c r="D27" i="2"/>
  <c r="D10" i="2"/>
  <c r="B41" i="2"/>
  <c r="B40" i="2"/>
  <c r="B39" i="2"/>
  <c r="B15" i="2"/>
  <c r="G10" i="2"/>
  <c r="G8" i="2"/>
  <c r="A9" i="2"/>
  <c r="B32" i="2"/>
  <c r="G27" i="2"/>
  <c r="G25" i="2"/>
  <c r="A26" i="2"/>
  <c r="B49" i="2"/>
  <c r="G44" i="2"/>
  <c r="G42" i="2"/>
  <c r="A43" i="2"/>
  <c r="B24" i="2" l="1"/>
  <c r="B23" i="2"/>
  <c r="B22" i="2"/>
  <c r="B7" i="2"/>
  <c r="B6" i="2"/>
  <c r="B5" i="2"/>
</calcChain>
</file>

<file path=xl/sharedStrings.xml><?xml version="1.0" encoding="utf-8"?>
<sst xmlns="http://schemas.openxmlformats.org/spreadsheetml/2006/main" count="59" uniqueCount="27">
  <si>
    <t>アグリアート展　応募一覧</t>
    <rPh sb="6" eb="7">
      <t>テン</t>
    </rPh>
    <rPh sb="8" eb="10">
      <t>オウボ</t>
    </rPh>
    <rPh sb="10" eb="12">
      <t>イチラン</t>
    </rPh>
    <phoneticPr fontId="1"/>
  </si>
  <si>
    <t>電話番号</t>
    <rPh sb="0" eb="2">
      <t>デンワ</t>
    </rPh>
    <rPh sb="2" eb="4">
      <t>バンゴウ</t>
    </rPh>
    <phoneticPr fontId="1"/>
  </si>
  <si>
    <t>番号</t>
    <rPh sb="0" eb="2">
      <t>バンゴウ</t>
    </rPh>
    <phoneticPr fontId="1"/>
  </si>
  <si>
    <t>作品名</t>
    <rPh sb="0" eb="3">
      <t>サクヒンメイ</t>
    </rPh>
    <phoneticPr fontId="1"/>
  </si>
  <si>
    <t>ふりがな</t>
    <phoneticPr fontId="1" type="Hiragana"/>
  </si>
  <si>
    <t>学年（才）</t>
    <rPh sb="0" eb="2">
      <t>ガクネン</t>
    </rPh>
    <rPh sb="3" eb="4">
      <t>サイ</t>
    </rPh>
    <phoneticPr fontId="1"/>
  </si>
  <si>
    <t>氏名</t>
    <rPh sb="0" eb="2">
      <t>シメイ</t>
    </rPh>
    <phoneticPr fontId="1"/>
  </si>
  <si>
    <t>住　　所</t>
    <rPh sb="0" eb="1">
      <t>ジュウ</t>
    </rPh>
    <rPh sb="3" eb="4">
      <t>ショ</t>
    </rPh>
    <phoneticPr fontId="1"/>
  </si>
  <si>
    <t xml:space="preserve"> 学校名　</t>
    <rPh sb="1" eb="4">
      <t>ガッコウメイ</t>
    </rPh>
    <phoneticPr fontId="1"/>
  </si>
  <si>
    <t>才児</t>
    <rPh sb="0" eb="2">
      <t>サイジ</t>
    </rPh>
    <phoneticPr fontId="1"/>
  </si>
  <si>
    <t>特別支援学級の場合は</t>
    <rPh sb="0" eb="2">
      <t>トクベツ</t>
    </rPh>
    <rPh sb="2" eb="4">
      <t>シエン</t>
    </rPh>
    <rPh sb="4" eb="6">
      <t>ガッキュウ</t>
    </rPh>
    <rPh sb="7" eb="9">
      <t>バアイ</t>
    </rPh>
    <phoneticPr fontId="1"/>
  </si>
  <si>
    <t>（特）に○をつけてください。</t>
    <rPh sb="1" eb="2">
      <t>トク</t>
    </rPh>
    <phoneticPr fontId="1"/>
  </si>
  <si>
    <t>ふりがな</t>
    <phoneticPr fontId="1"/>
  </si>
  <si>
    <t>※なるべくゴム印を押してください。</t>
    <rPh sb="7" eb="8">
      <t>イン</t>
    </rPh>
    <rPh sb="9" eb="10">
      <t>オ</t>
    </rPh>
    <phoneticPr fontId="1"/>
  </si>
  <si>
    <t>※こちらの名前で展示・表彰をしますのでご確認ください。</t>
    <rPh sb="5" eb="7">
      <t>ナマエ</t>
    </rPh>
    <rPh sb="8" eb="10">
      <t>テンジ</t>
    </rPh>
    <rPh sb="11" eb="13">
      <t>ヒョウショウ</t>
    </rPh>
    <rPh sb="20" eb="22">
      <t>カクニン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</si>
  <si>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学校名・住所・電話番号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u/>
        <sz val="8"/>
        <color theme="1"/>
        <rFont val="ＭＳ Ｐゴシック"/>
        <family val="3"/>
        <charset val="128"/>
        <scheme val="minor"/>
      </rPr>
      <t>学校ゴム印があれば押してください。</t>
    </r>
    <rPh sb="0" eb="3">
      <t>ガッコウメイ</t>
    </rPh>
    <rPh sb="4" eb="6">
      <t>ジュウショ</t>
    </rPh>
    <rPh sb="7" eb="9">
      <t>デンワ</t>
    </rPh>
    <rPh sb="9" eb="11">
      <t>バンゴウ</t>
    </rPh>
    <rPh sb="12" eb="14">
      <t>ガッコウ</t>
    </rPh>
    <rPh sb="16" eb="17">
      <t>イン</t>
    </rPh>
    <rPh sb="21" eb="22">
      <t>オ</t>
    </rPh>
    <phoneticPr fontId="1"/>
  </si>
  <si>
    <r>
      <t>-</t>
    </r>
    <r>
      <rPr>
        <sz val="18"/>
        <color theme="1"/>
        <rFont val="AR P丸ゴシック体E"/>
        <family val="3"/>
        <charset val="128"/>
      </rPr>
      <t>応募票</t>
    </r>
    <r>
      <rPr>
        <sz val="18"/>
        <color theme="1"/>
        <rFont val="ＭＳ Ｐゴシック"/>
        <family val="3"/>
        <charset val="128"/>
        <scheme val="minor"/>
      </rPr>
      <t>-</t>
    </r>
    <rPh sb="1" eb="4">
      <t>オウボヒョウ</t>
    </rPh>
    <phoneticPr fontId="1"/>
  </si>
  <si>
    <t>印刷する番号</t>
    <rPh sb="0" eb="2">
      <t>インサツ</t>
    </rPh>
    <rPh sb="4" eb="6">
      <t>バンゴウ</t>
    </rPh>
    <phoneticPr fontId="1"/>
  </si>
  <si>
    <t>↓</t>
    <phoneticPr fontId="1"/>
  </si>
  <si>
    <t xml:space="preserve">年  </t>
    <rPh sb="0" eb="1">
      <t>ネン</t>
    </rPh>
    <phoneticPr fontId="1"/>
  </si>
  <si>
    <t>(</t>
    <phoneticPr fontId="1"/>
  </si>
  <si>
    <t>)</t>
    <phoneticPr fontId="1"/>
  </si>
  <si>
    <t>特</t>
    <rPh sb="0" eb="1">
      <t>トク</t>
    </rPh>
    <phoneticPr fontId="1"/>
  </si>
  <si>
    <t>年</t>
    <rPh sb="0" eb="1">
      <t>ネン</t>
    </rPh>
    <phoneticPr fontId="1"/>
  </si>
  <si>
    <t>↓</t>
    <phoneticPr fontId="1"/>
  </si>
  <si>
    <t>　　⇓　特別支援学級の場合は　特　と入力してください</t>
    <rPh sb="4" eb="10">
      <t>トクベツシエンガッキュウ</t>
    </rPh>
    <rPh sb="11" eb="13">
      <t>バアイ</t>
    </rPh>
    <rPh sb="15" eb="16">
      <t>トク</t>
    </rPh>
    <rPh sb="18" eb="20">
      <t>ニュウリョク</t>
    </rPh>
    <phoneticPr fontId="1"/>
  </si>
  <si>
    <t>グランプリ　・　JA　・　獣医師会　・　入選</t>
    <rPh sb="13" eb="16">
      <t>ジュウイシ</t>
    </rPh>
    <rPh sb="16" eb="17">
      <t>カイ</t>
    </rPh>
    <rPh sb="20" eb="22">
      <t>ニュウセン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</si>
</sst>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sz val="18"/>
      <color theme="1"/>
      <name val="AR P丸ゴシック体E"/>
      <family val="3"/>
      <charset val="128"/>
    </font>
    <font>
      <sz val="18"/>
      <color theme="1"/>
      <name val="AR教科書体M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dashDot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3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3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12" fillId="0" borderId="9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0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9" fillId="0" borderId="0" xfId="0" quotePrefix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2" xfId="0" applyBorder="1">
      <alignment vertical="center"/>
    </xf>
    <xf numFmtId="0" fontId="4" fillId="0" borderId="7" xfId="0" applyFont="1" applyBorder="1" applyAlignment="1"/>
    <xf numFmtId="0" fontId="5" fillId="0" borderId="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top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workbookViewId="0">
      <selection activeCell="G13" sqref="G13"/>
    </sheetView>
  </sheetViews>
  <sheetFormatPr defaultRowHeight="13.2"/>
  <cols>
    <col min="1" max="1" width="3.88671875" style="3" customWidth="1"/>
    <col min="2" max="3" width="11.44140625" style="3" customWidth="1"/>
    <col min="4" max="4" width="20.33203125" style="3" customWidth="1"/>
    <col min="5" max="5" width="20.21875" style="3" customWidth="1"/>
    <col min="6" max="6" width="57" customWidth="1"/>
    <col min="7" max="7" width="25.21875" customWidth="1"/>
    <col min="8" max="8" width="22.33203125" customWidth="1"/>
    <col min="9" max="9" width="66.6640625" customWidth="1"/>
  </cols>
  <sheetData>
    <row r="1" spans="1:6" ht="21">
      <c r="D1" s="6" t="s">
        <v>0</v>
      </c>
    </row>
    <row r="3" spans="1:6" ht="16.5" customHeight="1">
      <c r="B3" s="2" t="s">
        <v>8</v>
      </c>
      <c r="C3" s="46"/>
      <c r="D3" s="47"/>
      <c r="E3" s="47"/>
      <c r="F3" s="5"/>
    </row>
    <row r="4" spans="1:6" ht="16.5" customHeight="1">
      <c r="B4" s="2" t="s">
        <v>7</v>
      </c>
      <c r="C4" s="46"/>
      <c r="D4" s="47"/>
      <c r="E4" s="47"/>
      <c r="F4" s="48"/>
    </row>
    <row r="5" spans="1:6" ht="16.5" customHeight="1">
      <c r="B5" s="2" t="s">
        <v>1</v>
      </c>
      <c r="C5" s="46"/>
      <c r="D5" s="47"/>
      <c r="E5" s="47"/>
      <c r="F5" s="5"/>
    </row>
    <row r="7" spans="1:6">
      <c r="C7" s="37" t="s">
        <v>25</v>
      </c>
    </row>
    <row r="8" spans="1:6" ht="21.75" customHeight="1">
      <c r="A8" s="2" t="s">
        <v>2</v>
      </c>
      <c r="B8" s="4" t="s">
        <v>5</v>
      </c>
      <c r="C8" s="4" t="s">
        <v>22</v>
      </c>
      <c r="D8" s="4" t="s">
        <v>4</v>
      </c>
      <c r="E8" s="4" t="s">
        <v>6</v>
      </c>
      <c r="F8" s="4" t="s">
        <v>3</v>
      </c>
    </row>
    <row r="9" spans="1:6" ht="21.75" customHeight="1">
      <c r="A9" s="2">
        <v>1</v>
      </c>
      <c r="B9" s="2"/>
      <c r="C9" s="2"/>
      <c r="D9" s="2"/>
      <c r="E9" s="2"/>
      <c r="F9" s="1"/>
    </row>
    <row r="10" spans="1:6" ht="21.75" customHeight="1">
      <c r="A10" s="2">
        <v>2</v>
      </c>
      <c r="B10" s="2"/>
      <c r="C10" s="2"/>
      <c r="D10" s="2"/>
      <c r="E10" s="2"/>
      <c r="F10" s="1"/>
    </row>
    <row r="11" spans="1:6" ht="21.75" customHeight="1">
      <c r="A11" s="2">
        <v>3</v>
      </c>
      <c r="B11" s="2"/>
      <c r="C11" s="2"/>
      <c r="D11" s="2"/>
      <c r="E11" s="2"/>
      <c r="F11" s="1"/>
    </row>
    <row r="12" spans="1:6" ht="21.75" customHeight="1">
      <c r="A12" s="2">
        <v>4</v>
      </c>
      <c r="B12" s="2"/>
      <c r="C12" s="2"/>
      <c r="D12" s="2"/>
      <c r="E12" s="2"/>
      <c r="F12" s="1"/>
    </row>
    <row r="13" spans="1:6" ht="21.75" customHeight="1">
      <c r="A13" s="2">
        <v>5</v>
      </c>
      <c r="B13" s="2"/>
      <c r="C13" s="2"/>
      <c r="D13" s="2"/>
      <c r="E13" s="2"/>
      <c r="F13" s="1"/>
    </row>
    <row r="14" spans="1:6" ht="21.75" customHeight="1">
      <c r="A14" s="2">
        <v>6</v>
      </c>
      <c r="B14" s="2"/>
      <c r="C14" s="2"/>
      <c r="D14" s="2"/>
      <c r="E14" s="2"/>
      <c r="F14" s="1"/>
    </row>
    <row r="15" spans="1:6" ht="21.75" customHeight="1">
      <c r="A15" s="2">
        <v>7</v>
      </c>
      <c r="B15" s="2"/>
      <c r="C15" s="2"/>
      <c r="D15" s="2"/>
      <c r="E15" s="2"/>
      <c r="F15" s="1"/>
    </row>
    <row r="16" spans="1:6" ht="21.75" customHeight="1">
      <c r="A16" s="2">
        <v>8</v>
      </c>
      <c r="B16" s="2"/>
      <c r="C16" s="2"/>
      <c r="D16" s="2"/>
      <c r="E16" s="2"/>
      <c r="F16" s="1"/>
    </row>
    <row r="17" spans="1:6" ht="21.75" customHeight="1">
      <c r="A17" s="2">
        <v>9</v>
      </c>
      <c r="B17" s="2"/>
      <c r="C17" s="2"/>
      <c r="D17" s="2"/>
      <c r="E17" s="2"/>
      <c r="F17" s="1"/>
    </row>
    <row r="18" spans="1:6" ht="21.75" customHeight="1">
      <c r="A18" s="2">
        <v>10</v>
      </c>
      <c r="B18" s="2"/>
      <c r="C18" s="2"/>
      <c r="D18" s="2"/>
      <c r="E18" s="2"/>
      <c r="F18" s="1"/>
    </row>
    <row r="19" spans="1:6" ht="21.75" customHeight="1">
      <c r="A19" s="2">
        <v>11</v>
      </c>
      <c r="B19" s="2"/>
      <c r="C19" s="2"/>
      <c r="D19" s="2"/>
      <c r="E19" s="2"/>
      <c r="F19" s="1"/>
    </row>
    <row r="20" spans="1:6" ht="21.75" customHeight="1">
      <c r="A20" s="2">
        <v>12</v>
      </c>
      <c r="B20" s="2"/>
      <c r="C20" s="2"/>
      <c r="D20" s="2"/>
      <c r="E20" s="2"/>
      <c r="F20" s="1"/>
    </row>
    <row r="21" spans="1:6" ht="21.75" customHeight="1">
      <c r="A21" s="2">
        <v>13</v>
      </c>
      <c r="B21" s="2"/>
      <c r="C21" s="2"/>
      <c r="D21" s="2"/>
      <c r="E21" s="2"/>
      <c r="F21" s="1"/>
    </row>
    <row r="22" spans="1:6" ht="21.75" customHeight="1">
      <c r="A22" s="2">
        <v>14</v>
      </c>
      <c r="B22" s="2"/>
      <c r="C22" s="2"/>
      <c r="D22" s="2"/>
      <c r="E22" s="2"/>
      <c r="F22" s="1"/>
    </row>
    <row r="23" spans="1:6" ht="21.75" customHeight="1">
      <c r="A23" s="2">
        <v>15</v>
      </c>
      <c r="B23" s="2"/>
      <c r="C23" s="2"/>
      <c r="D23" s="2"/>
      <c r="E23" s="2"/>
      <c r="F23" s="1"/>
    </row>
    <row r="24" spans="1:6" ht="21.75" customHeight="1">
      <c r="A24" s="2">
        <v>16</v>
      </c>
      <c r="B24" s="2"/>
      <c r="C24" s="2"/>
      <c r="D24" s="2"/>
      <c r="E24" s="2"/>
      <c r="F24" s="1"/>
    </row>
    <row r="25" spans="1:6" ht="21.75" customHeight="1">
      <c r="A25" s="2">
        <v>17</v>
      </c>
      <c r="B25" s="2"/>
      <c r="C25" s="2"/>
      <c r="D25" s="2"/>
      <c r="E25" s="2"/>
      <c r="F25" s="1"/>
    </row>
    <row r="26" spans="1:6" ht="21" customHeight="1">
      <c r="A26" s="2">
        <v>18</v>
      </c>
      <c r="B26" s="2"/>
      <c r="C26" s="2"/>
      <c r="D26" s="2"/>
      <c r="E26" s="2"/>
      <c r="F26" s="1"/>
    </row>
    <row r="27" spans="1:6" ht="21" customHeight="1">
      <c r="A27" s="2">
        <v>19</v>
      </c>
      <c r="B27" s="2"/>
      <c r="C27" s="2"/>
      <c r="D27" s="2"/>
      <c r="E27" s="2"/>
      <c r="F27" s="1"/>
    </row>
    <row r="28" spans="1:6" ht="21" customHeight="1">
      <c r="A28" s="2">
        <v>20</v>
      </c>
      <c r="B28" s="2"/>
      <c r="C28" s="2"/>
      <c r="D28" s="2"/>
      <c r="E28" s="2"/>
      <c r="F28" s="1"/>
    </row>
  </sheetData>
  <mergeCells count="3">
    <mergeCell ref="C4:F4"/>
    <mergeCell ref="C5:E5"/>
    <mergeCell ref="C3:E3"/>
  </mergeCells>
  <phoneticPr fontId="1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51"/>
  <sheetViews>
    <sheetView showZeros="0" tabSelected="1" topLeftCell="A40" workbookViewId="0">
      <selection activeCell="Q61" sqref="Q61"/>
    </sheetView>
  </sheetViews>
  <sheetFormatPr defaultRowHeight="13.2"/>
  <cols>
    <col min="2" max="2" width="4.109375" customWidth="1"/>
    <col min="3" max="3" width="1.44140625" customWidth="1"/>
    <col min="4" max="4" width="3.77734375" customWidth="1"/>
    <col min="5" max="5" width="2.6640625" customWidth="1"/>
    <col min="7" max="7" width="4.6640625" customWidth="1"/>
    <col min="8" max="9" width="11.88671875" customWidth="1"/>
    <col min="10" max="10" width="5.44140625" customWidth="1"/>
    <col min="11" max="11" width="4.33203125" customWidth="1"/>
    <col min="12" max="12" width="2.44140625" customWidth="1"/>
  </cols>
  <sheetData>
    <row r="2" spans="1:13" ht="21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32"/>
    </row>
    <row r="3" spans="1:13" ht="7.5" customHeight="1">
      <c r="A3" s="16"/>
      <c r="B3" s="7"/>
      <c r="C3" s="7"/>
      <c r="D3" s="7"/>
      <c r="E3" s="7"/>
      <c r="F3" s="7"/>
      <c r="G3" s="7"/>
      <c r="H3" s="7"/>
      <c r="I3" s="7"/>
      <c r="J3" s="8"/>
      <c r="K3" s="32"/>
    </row>
    <row r="4" spans="1:13" ht="14.25" customHeight="1">
      <c r="A4" s="21" t="s">
        <v>15</v>
      </c>
      <c r="J4" s="10"/>
      <c r="K4" s="32"/>
      <c r="M4" s="3" t="s">
        <v>17</v>
      </c>
    </row>
    <row r="5" spans="1:13" ht="30" customHeight="1" thickBot="1">
      <c r="A5" s="9"/>
      <c r="B5" s="44">
        <f>応募一覧!C3</f>
        <v>0</v>
      </c>
      <c r="C5" s="36"/>
      <c r="J5" s="10"/>
      <c r="K5" s="32"/>
      <c r="M5" s="3" t="s">
        <v>24</v>
      </c>
    </row>
    <row r="6" spans="1:13" ht="21.75" customHeight="1" thickBot="1">
      <c r="A6" s="9"/>
      <c r="B6">
        <f>応募一覧!C4</f>
        <v>0</v>
      </c>
      <c r="J6" s="10"/>
      <c r="K6" s="32"/>
      <c r="M6" s="38"/>
    </row>
    <row r="7" spans="1:13" ht="21.75" customHeight="1">
      <c r="A7" s="9"/>
      <c r="B7" s="37">
        <f>応募一覧!C5</f>
        <v>0</v>
      </c>
      <c r="C7" s="37"/>
      <c r="J7" s="10"/>
      <c r="K7" s="32"/>
    </row>
    <row r="8" spans="1:13" ht="22.5" customHeight="1">
      <c r="A8" s="16"/>
      <c r="B8" s="29" t="s">
        <v>9</v>
      </c>
      <c r="C8" s="29"/>
      <c r="D8" s="7"/>
      <c r="E8" s="8"/>
      <c r="F8" s="28" t="s">
        <v>12</v>
      </c>
      <c r="G8" s="27" t="str">
        <f>IFERROR(VLOOKUP(M6,応募一覧!A9:F28,4,2),"")</f>
        <v/>
      </c>
      <c r="H8" s="27"/>
      <c r="I8" s="27"/>
      <c r="J8" s="5"/>
      <c r="K8" s="32"/>
    </row>
    <row r="9" spans="1:13" ht="19.2">
      <c r="A9" s="30" t="str">
        <f>IFERROR(VLOOKUP(M6,応募一覧!A9:F28,2,2),"")</f>
        <v/>
      </c>
      <c r="E9" s="10"/>
      <c r="F9" s="22" t="s">
        <v>6</v>
      </c>
      <c r="G9" s="7"/>
      <c r="H9" s="7"/>
      <c r="I9" s="7"/>
      <c r="J9" s="8"/>
      <c r="K9" s="32"/>
    </row>
    <row r="10" spans="1:13" ht="27.75" customHeight="1">
      <c r="A10" s="9"/>
      <c r="B10" s="41" t="s">
        <v>23</v>
      </c>
      <c r="C10" s="39" t="s">
        <v>20</v>
      </c>
      <c r="D10" s="43" t="str">
        <f>IFERROR(IF(VLOOKUP(M6,応募一覧!A9:F28,3,2)="特","㊕","特")," ")</f>
        <v xml:space="preserve"> </v>
      </c>
      <c r="E10" s="40" t="s">
        <v>21</v>
      </c>
      <c r="F10" s="9"/>
      <c r="G10" s="35" t="str">
        <f>IFERROR(VLOOKUP(M6,応募一覧!A9:F28,5,2),"")</f>
        <v/>
      </c>
      <c r="H10" s="24"/>
      <c r="I10" s="24"/>
      <c r="J10" s="10"/>
      <c r="K10" s="32"/>
    </row>
    <row r="11" spans="1:13" ht="11.25" customHeight="1">
      <c r="A11" s="11" t="s">
        <v>10</v>
      </c>
      <c r="B11" s="12"/>
      <c r="C11" s="12"/>
      <c r="D11" s="12"/>
      <c r="E11" s="17"/>
      <c r="F11" s="13" t="s">
        <v>13</v>
      </c>
      <c r="G11" s="12"/>
      <c r="J11" s="10"/>
      <c r="K11" s="32"/>
    </row>
    <row r="12" spans="1:13" ht="11.25" customHeight="1">
      <c r="A12" s="18" t="s">
        <v>11</v>
      </c>
      <c r="B12" s="19"/>
      <c r="C12" s="19"/>
      <c r="D12" s="19"/>
      <c r="E12" s="20"/>
      <c r="F12" s="18" t="s">
        <v>14</v>
      </c>
      <c r="G12" s="19"/>
      <c r="H12" s="14"/>
      <c r="I12" s="14"/>
      <c r="J12" s="15"/>
      <c r="K12" s="32"/>
    </row>
    <row r="13" spans="1:13" ht="7.5" customHeight="1">
      <c r="A13" s="9"/>
      <c r="J13" s="10"/>
      <c r="K13" s="32"/>
    </row>
    <row r="14" spans="1:13" ht="19.5" customHeight="1">
      <c r="A14" s="22" t="s">
        <v>3</v>
      </c>
      <c r="J14" s="10"/>
      <c r="K14" s="32"/>
    </row>
    <row r="15" spans="1:13" ht="19.5" customHeight="1">
      <c r="A15" s="26"/>
      <c r="B15" s="45" t="str">
        <f>IFERROR(VLOOKUP(M6,応募一覧!A9:F28,6,2),"")</f>
        <v/>
      </c>
      <c r="C15" s="34"/>
      <c r="D15" s="24"/>
      <c r="E15" s="24"/>
      <c r="F15" s="24"/>
      <c r="G15" s="24"/>
      <c r="H15" s="24"/>
      <c r="I15" s="24"/>
      <c r="J15" s="25"/>
      <c r="K15" s="32"/>
    </row>
    <row r="16" spans="1:13" ht="19.5" customHeight="1">
      <c r="A16" s="49" t="s">
        <v>26</v>
      </c>
      <c r="B16" s="50"/>
      <c r="C16" s="50"/>
      <c r="D16" s="50"/>
      <c r="E16" s="50"/>
      <c r="F16" s="50"/>
      <c r="G16" s="50"/>
      <c r="H16" s="50"/>
      <c r="I16" s="50"/>
      <c r="J16" s="51"/>
      <c r="K16" s="32"/>
    </row>
    <row r="17" spans="1:13" ht="15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3"/>
    </row>
    <row r="18" spans="1:13" ht="15.75" customHeight="1"/>
    <row r="19" spans="1:13" ht="21">
      <c r="A19" s="23" t="s">
        <v>16</v>
      </c>
      <c r="B19" s="24"/>
      <c r="C19" s="24"/>
      <c r="D19" s="24"/>
      <c r="E19" s="24"/>
      <c r="F19" s="24"/>
      <c r="G19" s="24"/>
      <c r="H19" s="24"/>
      <c r="I19" s="24"/>
      <c r="J19" s="24"/>
      <c r="K19" s="32"/>
    </row>
    <row r="20" spans="1:13" ht="7.5" customHeight="1">
      <c r="A20" s="16"/>
      <c r="B20" s="7"/>
      <c r="C20" s="7"/>
      <c r="D20" s="7"/>
      <c r="E20" s="7"/>
      <c r="F20" s="7"/>
      <c r="G20" s="7"/>
      <c r="H20" s="7"/>
      <c r="I20" s="7"/>
      <c r="J20" s="8"/>
      <c r="K20" s="32"/>
    </row>
    <row r="21" spans="1:13" ht="18" customHeight="1">
      <c r="A21" s="21" t="s">
        <v>15</v>
      </c>
      <c r="J21" s="10"/>
      <c r="K21" s="32"/>
      <c r="M21" s="3" t="s">
        <v>17</v>
      </c>
    </row>
    <row r="22" spans="1:13" ht="30" customHeight="1" thickBot="1">
      <c r="A22" s="9"/>
      <c r="B22" s="44">
        <f>応募一覧!C3</f>
        <v>0</v>
      </c>
      <c r="C22" s="36"/>
      <c r="J22" s="10"/>
      <c r="K22" s="32"/>
      <c r="M22" s="3" t="s">
        <v>18</v>
      </c>
    </row>
    <row r="23" spans="1:13" ht="21.75" customHeight="1" thickBot="1">
      <c r="A23" s="9"/>
      <c r="B23">
        <f>応募一覧!C4</f>
        <v>0</v>
      </c>
      <c r="J23" s="10"/>
      <c r="K23" s="32"/>
      <c r="M23" s="38"/>
    </row>
    <row r="24" spans="1:13" ht="21.75" customHeight="1">
      <c r="A24" s="9"/>
      <c r="B24" s="37">
        <f>応募一覧!C5</f>
        <v>0</v>
      </c>
      <c r="C24" s="37"/>
      <c r="J24" s="10"/>
      <c r="K24" s="32"/>
    </row>
    <row r="25" spans="1:13" ht="22.5" customHeight="1">
      <c r="A25" s="16"/>
      <c r="B25" s="29" t="s">
        <v>9</v>
      </c>
      <c r="C25" s="29"/>
      <c r="D25" s="7"/>
      <c r="E25" s="8"/>
      <c r="F25" s="28" t="s">
        <v>12</v>
      </c>
      <c r="G25" s="27" t="str">
        <f>IFERROR(VLOOKUP(M23,応募一覧!A9:F28,4,2),"")</f>
        <v/>
      </c>
      <c r="H25" s="27"/>
      <c r="I25" s="27"/>
      <c r="J25" s="5"/>
      <c r="K25" s="32"/>
    </row>
    <row r="26" spans="1:13" ht="19.2">
      <c r="A26" s="30" t="str">
        <f>IFERROR(VLOOKUP(M23,応募一覧!A9:F28,2,2),"")</f>
        <v/>
      </c>
      <c r="E26" s="10"/>
      <c r="F26" s="22" t="s">
        <v>6</v>
      </c>
      <c r="G26" s="7"/>
      <c r="H26" s="7"/>
      <c r="I26" s="7"/>
      <c r="J26" s="8"/>
      <c r="K26" s="32"/>
    </row>
    <row r="27" spans="1:13" ht="27.75" customHeight="1">
      <c r="A27" s="9"/>
      <c r="B27" s="41" t="s">
        <v>23</v>
      </c>
      <c r="C27" s="39" t="s">
        <v>20</v>
      </c>
      <c r="D27" s="42" t="str">
        <f>IFERROR(IF(VLOOKUP(M23,応募一覧!A9:F28,3,2)="特","㊕","特")," ")</f>
        <v xml:space="preserve"> </v>
      </c>
      <c r="E27" s="40" t="s">
        <v>21</v>
      </c>
      <c r="F27" s="9"/>
      <c r="G27" s="35" t="str">
        <f>IFERROR(VLOOKUP(M23,応募一覧!A9:F28,5,2),"")</f>
        <v/>
      </c>
      <c r="H27" s="24"/>
      <c r="I27" s="24"/>
      <c r="J27" s="10"/>
      <c r="K27" s="32"/>
    </row>
    <row r="28" spans="1:13" ht="11.25" customHeight="1">
      <c r="A28" s="11" t="s">
        <v>10</v>
      </c>
      <c r="B28" s="12"/>
      <c r="C28" s="12"/>
      <c r="D28" s="12"/>
      <c r="E28" s="17"/>
      <c r="F28" s="13" t="s">
        <v>13</v>
      </c>
      <c r="G28" s="12"/>
      <c r="J28" s="10"/>
      <c r="K28" s="32"/>
    </row>
    <row r="29" spans="1:13" ht="11.25" customHeight="1">
      <c r="A29" s="18" t="s">
        <v>11</v>
      </c>
      <c r="B29" s="19"/>
      <c r="C29" s="19"/>
      <c r="D29" s="19"/>
      <c r="E29" s="20"/>
      <c r="F29" s="18" t="s">
        <v>14</v>
      </c>
      <c r="G29" s="19"/>
      <c r="H29" s="14"/>
      <c r="I29" s="14"/>
      <c r="J29" s="15"/>
      <c r="K29" s="32"/>
    </row>
    <row r="30" spans="1:13" ht="7.5" customHeight="1">
      <c r="A30" s="9"/>
      <c r="J30" s="10"/>
      <c r="K30" s="32"/>
    </row>
    <row r="31" spans="1:13" ht="18.75" customHeight="1">
      <c r="A31" s="22" t="s">
        <v>3</v>
      </c>
      <c r="J31" s="10"/>
      <c r="K31" s="32"/>
    </row>
    <row r="32" spans="1:13" ht="18.75" customHeight="1">
      <c r="A32" s="26"/>
      <c r="B32" s="45" t="str">
        <f>IFERROR(VLOOKUP(M23,応募一覧!A9:F28,6,2),"")</f>
        <v/>
      </c>
      <c r="C32" s="34"/>
      <c r="D32" s="24"/>
      <c r="E32" s="24"/>
      <c r="F32" s="24"/>
      <c r="G32" s="24"/>
      <c r="H32" s="24"/>
      <c r="I32" s="24"/>
      <c r="J32" s="25"/>
      <c r="K32" s="32"/>
    </row>
    <row r="33" spans="1:13" ht="18.75" customHeight="1">
      <c r="A33" s="49" t="s">
        <v>26</v>
      </c>
      <c r="B33" s="50"/>
      <c r="C33" s="50"/>
      <c r="D33" s="50"/>
      <c r="E33" s="50"/>
      <c r="F33" s="50"/>
      <c r="G33" s="50"/>
      <c r="H33" s="50"/>
      <c r="I33" s="50"/>
      <c r="J33" s="51"/>
      <c r="K33" s="32"/>
    </row>
    <row r="34" spans="1:1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3"/>
    </row>
    <row r="36" spans="1:13" ht="21">
      <c r="A36" s="23" t="s">
        <v>16</v>
      </c>
      <c r="B36" s="24"/>
      <c r="C36" s="24"/>
      <c r="D36" s="24"/>
      <c r="E36" s="24"/>
      <c r="F36" s="24"/>
      <c r="G36" s="24"/>
      <c r="H36" s="24"/>
      <c r="I36" s="24"/>
      <c r="J36" s="24"/>
      <c r="K36" s="32"/>
    </row>
    <row r="37" spans="1:13" ht="7.5" customHeight="1">
      <c r="A37" s="16"/>
      <c r="B37" s="7"/>
      <c r="C37" s="7"/>
      <c r="D37" s="7"/>
      <c r="E37" s="7"/>
      <c r="F37" s="7"/>
      <c r="G37" s="7"/>
      <c r="H37" s="7"/>
      <c r="I37" s="7"/>
      <c r="J37" s="8"/>
      <c r="K37" s="32"/>
    </row>
    <row r="38" spans="1:13" ht="14.4">
      <c r="A38" s="21" t="s">
        <v>15</v>
      </c>
      <c r="J38" s="10"/>
      <c r="K38" s="32"/>
      <c r="M38" s="3" t="s">
        <v>17</v>
      </c>
    </row>
    <row r="39" spans="1:13" ht="30" customHeight="1" thickBot="1">
      <c r="A39" s="9"/>
      <c r="B39" s="44">
        <f>応募一覧!C3</f>
        <v>0</v>
      </c>
      <c r="C39" s="36"/>
      <c r="J39" s="10"/>
      <c r="K39" s="32"/>
      <c r="M39" s="3" t="s">
        <v>18</v>
      </c>
    </row>
    <row r="40" spans="1:13" ht="21.75" customHeight="1" thickBot="1">
      <c r="A40" s="9"/>
      <c r="B40">
        <f>応募一覧!C4</f>
        <v>0</v>
      </c>
      <c r="J40" s="10"/>
      <c r="K40" s="32"/>
      <c r="M40" s="38"/>
    </row>
    <row r="41" spans="1:13" ht="21.75" customHeight="1">
      <c r="A41" s="9"/>
      <c r="B41" s="37">
        <f>応募一覧!C5</f>
        <v>0</v>
      </c>
      <c r="C41" s="37"/>
      <c r="J41" s="10"/>
      <c r="K41" s="32"/>
    </row>
    <row r="42" spans="1:13" ht="22.5" customHeight="1">
      <c r="A42" s="16"/>
      <c r="B42" s="29" t="s">
        <v>9</v>
      </c>
      <c r="C42" s="29"/>
      <c r="D42" s="7"/>
      <c r="E42" s="8"/>
      <c r="F42" s="28" t="s">
        <v>12</v>
      </c>
      <c r="G42" s="27" t="str">
        <f>IFERROR(VLOOKUP(M40,応募一覧!A9:F46,4,2),"")</f>
        <v/>
      </c>
      <c r="H42" s="27"/>
      <c r="I42" s="27"/>
      <c r="J42" s="5"/>
      <c r="K42" s="32"/>
    </row>
    <row r="43" spans="1:13" ht="19.2">
      <c r="A43" s="30" t="str">
        <f>IFERROR(VLOOKUP(M40,応募一覧!A9:F46,2,2),"")</f>
        <v/>
      </c>
      <c r="E43" s="10"/>
      <c r="F43" s="22" t="s">
        <v>6</v>
      </c>
      <c r="G43" s="7"/>
      <c r="H43" s="7"/>
      <c r="I43" s="7"/>
      <c r="J43" s="8"/>
      <c r="K43" s="32"/>
    </row>
    <row r="44" spans="1:13" ht="27.75" customHeight="1">
      <c r="A44" s="9"/>
      <c r="B44" s="41" t="s">
        <v>19</v>
      </c>
      <c r="C44" s="39" t="s">
        <v>20</v>
      </c>
      <c r="D44" s="43" t="str">
        <f>IFERROR(IF(VLOOKUP(M40,応募一覧!A9:F28,3,2)="特","㊕","特"),"")</f>
        <v/>
      </c>
      <c r="E44" s="40" t="s">
        <v>21</v>
      </c>
      <c r="F44" s="9"/>
      <c r="G44" s="35" t="str">
        <f>IFERROR(VLOOKUP(M40,応募一覧!A9:F46,5,2),"")</f>
        <v/>
      </c>
      <c r="H44" s="24"/>
      <c r="I44" s="24"/>
      <c r="J44" s="10"/>
      <c r="K44" s="32"/>
    </row>
    <row r="45" spans="1:13" ht="11.25" customHeight="1">
      <c r="A45" s="11" t="s">
        <v>10</v>
      </c>
      <c r="B45" s="12"/>
      <c r="C45" s="12"/>
      <c r="D45" s="12"/>
      <c r="E45" s="17"/>
      <c r="F45" s="13" t="s">
        <v>13</v>
      </c>
      <c r="G45" s="12"/>
      <c r="J45" s="10"/>
      <c r="K45" s="32"/>
    </row>
    <row r="46" spans="1:13" ht="11.25" customHeight="1">
      <c r="A46" s="18" t="s">
        <v>11</v>
      </c>
      <c r="B46" s="19"/>
      <c r="C46" s="19"/>
      <c r="D46" s="19"/>
      <c r="E46" s="20"/>
      <c r="F46" s="18" t="s">
        <v>14</v>
      </c>
      <c r="G46" s="19"/>
      <c r="H46" s="14"/>
      <c r="I46" s="14"/>
      <c r="J46" s="15"/>
      <c r="K46" s="32"/>
    </row>
    <row r="47" spans="1:13" ht="7.5" customHeight="1">
      <c r="A47" s="9"/>
      <c r="J47" s="10"/>
      <c r="K47" s="32"/>
    </row>
    <row r="48" spans="1:13" ht="18.75" customHeight="1">
      <c r="A48" s="22" t="s">
        <v>3</v>
      </c>
      <c r="J48" s="10"/>
      <c r="K48" s="32"/>
    </row>
    <row r="49" spans="1:11" ht="18.75" customHeight="1">
      <c r="A49" s="26"/>
      <c r="B49" s="45" t="str">
        <f>IFERROR(VLOOKUP(M40,応募一覧!A9:F46,6,2),"")</f>
        <v/>
      </c>
      <c r="C49" s="34"/>
      <c r="D49" s="24"/>
      <c r="E49" s="24"/>
      <c r="F49" s="24"/>
      <c r="G49" s="24"/>
      <c r="H49" s="24"/>
      <c r="I49" s="24"/>
      <c r="J49" s="25"/>
      <c r="K49" s="32"/>
    </row>
    <row r="50" spans="1:11" ht="18.75" customHeight="1">
      <c r="A50" s="49" t="s">
        <v>26</v>
      </c>
      <c r="B50" s="50"/>
      <c r="C50" s="50"/>
      <c r="D50" s="50"/>
      <c r="E50" s="50"/>
      <c r="F50" s="50"/>
      <c r="G50" s="50"/>
      <c r="H50" s="50"/>
      <c r="I50" s="50"/>
      <c r="J50" s="51"/>
      <c r="K50" s="32"/>
    </row>
    <row r="51" spans="1:1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3"/>
    </row>
  </sheetData>
  <mergeCells count="3">
    <mergeCell ref="A16:J16"/>
    <mergeCell ref="A33:J33"/>
    <mergeCell ref="A50:J50"/>
  </mergeCells>
  <phoneticPr fontId="1"/>
  <pageMargins left="0.35433070866141736" right="0.70866141732283472" top="0" bottom="0" header="0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応募一覧</vt:lpstr>
      <vt:lpstr>応募票</vt:lpstr>
      <vt:lpstr>応募票!Print_Area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mirai-aguri04</dc:creator>
  <cp:lastModifiedBy>User</cp:lastModifiedBy>
  <cp:lastPrinted>2021-11-15T07:36:09Z</cp:lastPrinted>
  <dcterms:created xsi:type="dcterms:W3CDTF">2020-09-23T02:18:39Z</dcterms:created>
  <dcterms:modified xsi:type="dcterms:W3CDTF">2022-10-25T08:01:27Z</dcterms:modified>
</cp:coreProperties>
</file>